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4\1 výzva\"/>
    </mc:Choice>
  </mc:AlternateContent>
  <xr:revisionPtr revIDLastSave="0" documentId="13_ncr:1_{F725C14A-D6FA-4095-A29C-40D96E52BF4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2" i="1" l="1"/>
  <c r="T12" i="1"/>
  <c r="P12" i="1"/>
  <c r="S11" i="1" l="1"/>
  <c r="T11" i="1"/>
  <c r="P11" i="1"/>
  <c r="S10" i="1" l="1"/>
  <c r="P10" i="1"/>
  <c r="T10" i="1"/>
  <c r="S8" i="1"/>
  <c r="T8" i="1"/>
  <c r="S9" i="1"/>
  <c r="T9" i="1"/>
  <c r="P8" i="1"/>
  <c r="P9" i="1"/>
  <c r="S7" i="1"/>
  <c r="T7" i="1"/>
  <c r="P7" i="1"/>
  <c r="R15" i="1" l="1"/>
  <c r="Q15" i="1"/>
</calcChain>
</file>

<file path=xl/sharedStrings.xml><?xml version="1.0" encoding="utf-8"?>
<sst xmlns="http://schemas.openxmlformats.org/spreadsheetml/2006/main" count="73" uniqueCount="57">
  <si>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</si>
  <si>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</si>
  <si>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</si>
  <si>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</si>
  <si>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</si>
  <si>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</si>
  <si>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</si>
  <si>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</si>
  <si>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</si>
  <si>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</si>
  <si>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</si>
  <si>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</si>
  <si>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30214000-2 - Pracovní stanice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</si>
  <si>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</si>
  <si>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</si>
  <si>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</si>
  <si>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</si>
  <si>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</si>
  <si>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</si>
  <si>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</si>
  <si>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</si>
  <si>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</si>
  <si>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</si>
  <si>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</si>
  <si>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</si>
  <si>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</si>
  <si>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</si>
  <si>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</si>
  <si>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</si>
  <si>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</si>
  <si>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</si>
  <si>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</si>
  <si>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</si>
  <si>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 xml:space="preserve">Příloha č. 2 Kupní smlouvy - technická specifikace
Výpočetní technika (III.) 174 - 2025 </t>
  </si>
  <si>
    <t>Patch kabel FTP Cat.6A 10m</t>
  </si>
  <si>
    <t>Zásuvka UTP Tango 2x RJ45 Cat.5e White pod omítku</t>
  </si>
  <si>
    <t>Spojka UTP konektorů 8/8 RJ45 plastová</t>
  </si>
  <si>
    <t>Konektor RJ45 UTP 8 pinů Cat5e drát</t>
  </si>
  <si>
    <t>Pokud financováno z projektových prostředků, pak ŘEŠITEL uvede: NÁZEV A ČÍSLO DOTAČNÍHO PROJEKTU</t>
  </si>
  <si>
    <t>Václav Havlíček, 
Tel.: 37763 2847,
735 715 988</t>
  </si>
  <si>
    <t>Univerzitní 20, 
301 00 Plzeň,
Centrum informatizace a výpočetní techniky - Odbor Infrastruktury ICT,
místnost UI 418</t>
  </si>
  <si>
    <t>21 dní</t>
  </si>
  <si>
    <t>Datový stíněný patch kabel (drát) Cat.6A.
Podporovaný protokol:  10GBASE-T.
Vodiče : 4 páry plná měď  0,51 mm.
Plášť LSZH/LSOH.
Délka 10 m.</t>
  </si>
  <si>
    <t>Datová zásuvka UTP pod omítku Cat.5e nestíněná.
Podporovaný protokol:  1000BASE-T.
2x port RJ45.
Barva bílá, usazení 45°.</t>
  </si>
  <si>
    <t>Spojka konektorů RJ45 plastová Cat.5E.
Podporovaný protokol:  1000BASE-T.
2x port RJ45 8/8 pinů.
Barva bílá, plast.</t>
  </si>
  <si>
    <t>Konektor RJ45 Cat.5E nestíněný.
Podporovaný protokol:  1000BASE-T.
8 pinů, phosphor bronze, nickel - zlacené kontakty.
Barva transparentní, polykarbonát.</t>
  </si>
  <si>
    <t>14 dní</t>
  </si>
  <si>
    <t>Tablet</t>
  </si>
  <si>
    <t>Samostatná faktura</t>
  </si>
  <si>
    <t>Petra Peckertová,
Tel.: 37763 4611</t>
  </si>
  <si>
    <t>Univerzitní 26, 
301 00 Plzeň, 
Fakulta elektrotechnická - Katedra elektrotechniky a počítačového modelování,
místnost EK 618</t>
  </si>
  <si>
    <t>Zařízení by mělo být vybaveno dotykovým displejem s úhlopříčkou alespoň 10,9 palce, rozlišením nejméně 2304 x 1440 pixelů a obnovovací frekvencí 90 Hz. 
Displej by měl být typu LCD. 
Operační paměť by měla mít kapacitu alespoň 8 GB a interní úložiště nejméně 128 GB, s možností rozšíření pomocí paměťové karty microSD. 
Zařízení by mělo být osazeno osmijádrovým procesorem vyráběným moderní technologií a mělo by běžet na aktuálním systému Android.
Pro fotografování by měla být k dispozici zadní kamera s rozlišením alespoň 13 Mpx a přední kamera s rozlišením nejméně 12 Mpx. 
Zařízení by mělo splňovat krytí IP68, tedy zajišťovat zvýšenou odolnost proti prachu a vodě.
Kapacita baterie by měla být alespoň 8 000 mAh a mělo by být podporováno rychlé kabelové nabíjení s výkonem až 45 W.
Rozměry zařízení by neměly přesahovat přibližně 255 x 166 x 6 mm a hmotnost by měla být maximálně 500 g.</t>
  </si>
  <si>
    <t>Počítač all-in-one</t>
  </si>
  <si>
    <t>Servis on-site minimálně 3 roky.</t>
  </si>
  <si>
    <t xml:space="preserve">
Provedení počítače: all-in-one.
Výkon procesoru v Passmark CPU více než 22 000 bodů , platne ke dni 19.9.2025.
RAM min. 16 GB.
SSD disk min. 250 GB.
Úhlopříčka monitoru minimálně 23,5".
Bluetooth.
Wifi.
Vestavěná kamera a mikrofon.
Vestavěné reproduktory.
Min. 4 USB porty, z toho alespoň 1 port USB-C a 1 port USB 3.
Operační systém není požadován.
Požadována existence ovladačů použitého HW v jádře Linuxu.
Barva černá, šedá nebo stříbrná.
Servis on-site minimálně 3 roky.</t>
  </si>
  <si>
    <t>Ing. Jiří Bořík,
Tel.: 37763 2832</t>
  </si>
  <si>
    <t>Univerzitní 20, 
301 00 Plzeň,
Centrum informatizace a výpočetní techniky,
místnost UI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</si>
</sst>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6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25" fillId="4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6" fillId="3" borderId="21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E5" zoomScaleNormal="100" workbookViewId="0">
      <selection activeCell="H12" sqref="H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39" customWidth="1"/>
    <col min="5" max="5" width="10.5703125" style="21" customWidth="1"/>
    <col min="6" max="6" width="142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85546875" style="1" hidden="1" customWidth="1"/>
    <col min="12" max="12" width="31.710937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31</v>
      </c>
      <c r="I6" s="31" t="s">
        <v>17</v>
      </c>
      <c r="J6" s="28" t="s">
        <v>18</v>
      </c>
      <c r="K6" s="28" t="s">
        <v>38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02.75" customHeight="1" thickTop="1" x14ac:dyDescent="0.25">
      <c r="A7" s="36"/>
      <c r="B7" s="37">
        <v>1</v>
      </c>
      <c r="C7" s="38" t="s">
        <v>34</v>
      </c>
      <c r="D7" s="39">
        <v>10</v>
      </c>
      <c r="E7" s="40" t="s">
        <v>30</v>
      </c>
      <c r="F7" s="41" t="s">
        <v>42</v>
      </c>
      <c r="G7" s="140"/>
      <c r="H7" s="42" t="s">
        <v>32</v>
      </c>
      <c r="I7" s="43" t="s">
        <v>48</v>
      </c>
      <c r="J7" s="44" t="s">
        <v>32</v>
      </c>
      <c r="K7" s="45"/>
      <c r="L7" s="46"/>
      <c r="M7" s="47" t="s">
        <v>39</v>
      </c>
      <c r="N7" s="47" t="s">
        <v>40</v>
      </c>
      <c r="O7" s="48" t="s">
        <v>46</v>
      </c>
      <c r="P7" s="49">
        <f>D7*Q7</f>
        <v>1500</v>
      </c>
      <c r="Q7" s="50">
        <v>150</v>
      </c>
      <c r="R7" s="145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13</v>
      </c>
    </row>
    <row r="8" spans="1:22" ht="81.75" customHeight="1" x14ac:dyDescent="0.25">
      <c r="A8" s="36"/>
      <c r="B8" s="55">
        <v>2</v>
      </c>
      <c r="C8" s="56" t="s">
        <v>35</v>
      </c>
      <c r="D8" s="57">
        <v>10</v>
      </c>
      <c r="E8" s="58" t="s">
        <v>30</v>
      </c>
      <c r="F8" s="59" t="s">
        <v>43</v>
      </c>
      <c r="G8" s="141"/>
      <c r="H8" s="60" t="s">
        <v>32</v>
      </c>
      <c r="I8" s="61"/>
      <c r="J8" s="62"/>
      <c r="K8" s="63"/>
      <c r="L8" s="64"/>
      <c r="M8" s="65"/>
      <c r="N8" s="65"/>
      <c r="O8" s="66"/>
      <c r="P8" s="67">
        <f>D8*Q8</f>
        <v>2500</v>
      </c>
      <c r="Q8" s="68">
        <v>250</v>
      </c>
      <c r="R8" s="146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/>
    </row>
    <row r="9" spans="1:22" ht="74.25" customHeight="1" x14ac:dyDescent="0.25">
      <c r="A9" s="36"/>
      <c r="B9" s="55">
        <v>3</v>
      </c>
      <c r="C9" s="73" t="s">
        <v>36</v>
      </c>
      <c r="D9" s="57">
        <v>10</v>
      </c>
      <c r="E9" s="58" t="s">
        <v>30</v>
      </c>
      <c r="F9" s="59" t="s">
        <v>44</v>
      </c>
      <c r="G9" s="141"/>
      <c r="H9" s="60" t="s">
        <v>32</v>
      </c>
      <c r="I9" s="61"/>
      <c r="J9" s="62"/>
      <c r="K9" s="63"/>
      <c r="L9" s="64"/>
      <c r="M9" s="65"/>
      <c r="N9" s="65"/>
      <c r="O9" s="66"/>
      <c r="P9" s="67">
        <f>D9*Q9</f>
        <v>200</v>
      </c>
      <c r="Q9" s="68">
        <v>20</v>
      </c>
      <c r="R9" s="146"/>
      <c r="S9" s="69">
        <f>D9*R9</f>
        <v>0</v>
      </c>
      <c r="T9" s="70" t="str">
        <f t="shared" si="1"/>
        <v xml:space="preserve"> </v>
      </c>
      <c r="U9" s="71"/>
      <c r="V9" s="72"/>
    </row>
    <row r="10" spans="1:22" ht="77.25" customHeight="1" thickBot="1" x14ac:dyDescent="0.3">
      <c r="A10" s="36"/>
      <c r="B10" s="74">
        <v>4</v>
      </c>
      <c r="C10" s="75" t="s">
        <v>37</v>
      </c>
      <c r="D10" s="76">
        <v>100</v>
      </c>
      <c r="E10" s="77" t="s">
        <v>30</v>
      </c>
      <c r="F10" s="78" t="s">
        <v>45</v>
      </c>
      <c r="G10" s="142"/>
      <c r="H10" s="79" t="s">
        <v>32</v>
      </c>
      <c r="I10" s="61"/>
      <c r="J10" s="62"/>
      <c r="K10" s="63"/>
      <c r="L10" s="64"/>
      <c r="M10" s="65"/>
      <c r="N10" s="65"/>
      <c r="O10" s="66"/>
      <c r="P10" s="80">
        <f>D10*Q10</f>
        <v>500</v>
      </c>
      <c r="Q10" s="81">
        <v>5</v>
      </c>
      <c r="R10" s="147"/>
      <c r="S10" s="82">
        <f>D10*R10</f>
        <v>0</v>
      </c>
      <c r="T10" s="83" t="str">
        <f t="shared" ref="T10" si="2">IF(ISNUMBER(R10), IF(R10&gt;Q10,"NEVYHOVUJE","VYHOVUJE")," ")</f>
        <v xml:space="preserve"> </v>
      </c>
      <c r="U10" s="71"/>
      <c r="V10" s="72"/>
    </row>
    <row r="11" spans="1:22" ht="208.5" customHeight="1" thickBot="1" x14ac:dyDescent="0.3">
      <c r="A11" s="36"/>
      <c r="B11" s="84">
        <v>5</v>
      </c>
      <c r="C11" s="85" t="s">
        <v>47</v>
      </c>
      <c r="D11" s="86">
        <v>1</v>
      </c>
      <c r="E11" s="87" t="s">
        <v>30</v>
      </c>
      <c r="F11" s="88" t="s">
        <v>51</v>
      </c>
      <c r="G11" s="143"/>
      <c r="H11" s="89" t="s">
        <v>32</v>
      </c>
      <c r="I11" s="90" t="s">
        <v>48</v>
      </c>
      <c r="J11" s="90" t="s">
        <v>32</v>
      </c>
      <c r="K11" s="91"/>
      <c r="L11" s="92"/>
      <c r="M11" s="93" t="s">
        <v>49</v>
      </c>
      <c r="N11" s="93" t="s">
        <v>50</v>
      </c>
      <c r="O11" s="94" t="s">
        <v>41</v>
      </c>
      <c r="P11" s="95">
        <f>D11*Q11</f>
        <v>10500</v>
      </c>
      <c r="Q11" s="96">
        <v>10500</v>
      </c>
      <c r="R11" s="148"/>
      <c r="S11" s="97">
        <f>D11*R11</f>
        <v>0</v>
      </c>
      <c r="T11" s="98" t="str">
        <f t="shared" ref="T11" si="3">IF(ISNUMBER(R11), IF(R11&gt;Q11,"NEVYHOVUJE","VYHOVUJE")," ")</f>
        <v xml:space="preserve"> </v>
      </c>
      <c r="U11" s="99"/>
      <c r="V11" s="100" t="s">
        <v>11</v>
      </c>
    </row>
    <row r="12" spans="1:22" ht="248.25" customHeight="1" thickBot="1" x14ac:dyDescent="0.3">
      <c r="A12" s="36"/>
      <c r="B12" s="101">
        <v>6</v>
      </c>
      <c r="C12" s="102" t="s">
        <v>52</v>
      </c>
      <c r="D12" s="103">
        <v>1</v>
      </c>
      <c r="E12" s="104" t="s">
        <v>30</v>
      </c>
      <c r="F12" s="105" t="s">
        <v>54</v>
      </c>
      <c r="G12" s="144"/>
      <c r="H12" s="144"/>
      <c r="I12" s="102" t="s">
        <v>48</v>
      </c>
      <c r="J12" s="102" t="s">
        <v>32</v>
      </c>
      <c r="K12" s="106"/>
      <c r="L12" s="107" t="s">
        <v>53</v>
      </c>
      <c r="M12" s="108" t="s">
        <v>55</v>
      </c>
      <c r="N12" s="108" t="s">
        <v>56</v>
      </c>
      <c r="O12" s="109" t="s">
        <v>41</v>
      </c>
      <c r="P12" s="110">
        <f>D12*Q12</f>
        <v>22000</v>
      </c>
      <c r="Q12" s="111">
        <v>22000</v>
      </c>
      <c r="R12" s="149"/>
      <c r="S12" s="112">
        <f>D12*R12</f>
        <v>0</v>
      </c>
      <c r="T12" s="113" t="str">
        <f t="shared" ref="T12" si="4">IF(ISNUMBER(R12), IF(R12&gt;Q12,"NEVYHOVUJE","VYHOVUJE")," ")</f>
        <v xml:space="preserve"> </v>
      </c>
      <c r="U12" s="114"/>
      <c r="V12" s="115" t="s">
        <v>12</v>
      </c>
    </row>
    <row r="13" spans="1:22" ht="17.45" customHeight="1" thickTop="1" thickBot="1" x14ac:dyDescent="0.3">
      <c r="B13" s="116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7" t="s">
        <v>26</v>
      </c>
      <c r="C14" s="117"/>
      <c r="D14" s="117"/>
      <c r="E14" s="117"/>
      <c r="F14" s="117"/>
      <c r="G14" s="117"/>
      <c r="H14" s="118"/>
      <c r="I14" s="118"/>
      <c r="J14" s="119"/>
      <c r="K14" s="119"/>
      <c r="L14" s="26"/>
      <c r="M14" s="26"/>
      <c r="N14" s="26"/>
      <c r="O14" s="120"/>
      <c r="P14" s="120"/>
      <c r="Q14" s="121" t="s">
        <v>9</v>
      </c>
      <c r="R14" s="122" t="s">
        <v>10</v>
      </c>
      <c r="S14" s="123"/>
      <c r="T14" s="124"/>
      <c r="U14" s="125"/>
      <c r="V14" s="126"/>
    </row>
    <row r="15" spans="1:22" ht="50.45" customHeight="1" thickTop="1" thickBot="1" x14ac:dyDescent="0.3">
      <c r="B15" s="127" t="s">
        <v>25</v>
      </c>
      <c r="C15" s="127"/>
      <c r="D15" s="127"/>
      <c r="E15" s="127"/>
      <c r="F15" s="127"/>
      <c r="G15" s="127"/>
      <c r="H15" s="127"/>
      <c r="I15" s="128"/>
      <c r="L15" s="6"/>
      <c r="M15" s="6"/>
      <c r="N15" s="6"/>
      <c r="O15" s="129"/>
      <c r="P15" s="129"/>
      <c r="Q15" s="130">
        <f>SUM(P7:P12)</f>
        <v>37200</v>
      </c>
      <c r="R15" s="131">
        <f>SUM(S7:S12)</f>
        <v>0</v>
      </c>
      <c r="S15" s="132"/>
      <c r="T15" s="133"/>
    </row>
    <row r="16" spans="1:22" ht="15.75" thickTop="1" x14ac:dyDescent="0.25">
      <c r="B16" s="134" t="s">
        <v>28</v>
      </c>
      <c r="C16" s="134"/>
      <c r="D16" s="134"/>
      <c r="E16" s="134"/>
      <c r="F16" s="134"/>
      <c r="G16" s="134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35"/>
      <c r="C17" s="135"/>
      <c r="D17" s="135"/>
      <c r="E17" s="135"/>
      <c r="F17" s="135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35"/>
      <c r="C18" s="135"/>
      <c r="D18" s="135"/>
      <c r="E18" s="135"/>
      <c r="F18" s="13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x14ac:dyDescent="0.25">
      <c r="B19" s="136"/>
      <c r="C19" s="137"/>
      <c r="D19" s="137"/>
      <c r="E19" s="137"/>
      <c r="F19" s="137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19"/>
      <c r="D20" s="138"/>
      <c r="E20" s="119"/>
      <c r="F20" s="119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19"/>
      <c r="D21" s="138"/>
      <c r="E21" s="119"/>
      <c r="F21" s="119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19"/>
      <c r="D22" s="138"/>
      <c r="E22" s="119"/>
      <c r="F22" s="119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19"/>
      <c r="D23" s="138"/>
      <c r="E23" s="119"/>
      <c r="F23" s="11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19"/>
      <c r="D24" s="138"/>
      <c r="E24" s="119"/>
      <c r="F24" s="119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19"/>
      <c r="D25" s="138"/>
      <c r="E25" s="119"/>
      <c r="F25" s="119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19"/>
      <c r="D26" s="138"/>
      <c r="E26" s="119"/>
      <c r="F26" s="119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19"/>
      <c r="D27" s="138"/>
      <c r="E27" s="119"/>
      <c r="F27" s="119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19"/>
      <c r="D28" s="138"/>
      <c r="E28" s="119"/>
      <c r="F28" s="119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19"/>
      <c r="D29" s="138"/>
      <c r="E29" s="119"/>
      <c r="F29" s="119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19"/>
      <c r="D30" s="138"/>
      <c r="E30" s="119"/>
      <c r="F30" s="119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19"/>
      <c r="D31" s="138"/>
      <c r="E31" s="119"/>
      <c r="F31" s="119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19"/>
      <c r="D32" s="138"/>
      <c r="E32" s="119"/>
      <c r="F32" s="119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19"/>
      <c r="D33" s="138"/>
      <c r="E33" s="119"/>
      <c r="F33" s="119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19"/>
      <c r="D34" s="138"/>
      <c r="E34" s="119"/>
      <c r="F34" s="119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19"/>
      <c r="D35" s="138"/>
      <c r="E35" s="119"/>
      <c r="F35" s="119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19"/>
      <c r="D36" s="138"/>
      <c r="E36" s="119"/>
      <c r="F36" s="119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19"/>
      <c r="D37" s="138"/>
      <c r="E37" s="119"/>
      <c r="F37" s="119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19"/>
      <c r="D38" s="138"/>
      <c r="E38" s="119"/>
      <c r="F38" s="119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19"/>
      <c r="D39" s="138"/>
      <c r="E39" s="119"/>
      <c r="F39" s="119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19"/>
      <c r="D40" s="138"/>
      <c r="E40" s="119"/>
      <c r="F40" s="119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19"/>
      <c r="D41" s="138"/>
      <c r="E41" s="119"/>
      <c r="F41" s="119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19"/>
      <c r="D42" s="138"/>
      <c r="E42" s="119"/>
      <c r="F42" s="119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19"/>
      <c r="D43" s="138"/>
      <c r="E43" s="119"/>
      <c r="F43" s="119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19"/>
      <c r="D44" s="138"/>
      <c r="E44" s="119"/>
      <c r="F44" s="119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19"/>
      <c r="D45" s="138"/>
      <c r="E45" s="119"/>
      <c r="F45" s="119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19"/>
      <c r="D46" s="138"/>
      <c r="E46" s="119"/>
      <c r="F46" s="119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19"/>
      <c r="D47" s="138"/>
      <c r="E47" s="119"/>
      <c r="F47" s="119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19"/>
      <c r="D48" s="138"/>
      <c r="E48" s="119"/>
      <c r="F48" s="119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19"/>
      <c r="D49" s="138"/>
      <c r="E49" s="119"/>
      <c r="F49" s="119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19"/>
      <c r="D50" s="138"/>
      <c r="E50" s="119"/>
      <c r="F50" s="119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19"/>
      <c r="D51" s="138"/>
      <c r="E51" s="119"/>
      <c r="F51" s="119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19"/>
      <c r="D52" s="138"/>
      <c r="E52" s="119"/>
      <c r="F52" s="119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19"/>
      <c r="D53" s="138"/>
      <c r="E53" s="119"/>
      <c r="F53" s="119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19"/>
      <c r="D54" s="138"/>
      <c r="E54" s="119"/>
      <c r="F54" s="119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19"/>
      <c r="D55" s="138"/>
      <c r="E55" s="119"/>
      <c r="F55" s="119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19"/>
      <c r="D56" s="138"/>
      <c r="E56" s="119"/>
      <c r="F56" s="119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19"/>
      <c r="D57" s="138"/>
      <c r="E57" s="119"/>
      <c r="F57" s="119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19"/>
      <c r="D58" s="138"/>
      <c r="E58" s="119"/>
      <c r="F58" s="119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19"/>
      <c r="D59" s="138"/>
      <c r="E59" s="119"/>
      <c r="F59" s="119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19"/>
      <c r="D60" s="138"/>
      <c r="E60" s="119"/>
      <c r="F60" s="119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19"/>
      <c r="D61" s="138"/>
      <c r="E61" s="119"/>
      <c r="F61" s="119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19"/>
      <c r="D62" s="138"/>
      <c r="E62" s="119"/>
      <c r="F62" s="119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19"/>
      <c r="D63" s="138"/>
      <c r="E63" s="119"/>
      <c r="F63" s="119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19"/>
      <c r="D64" s="138"/>
      <c r="E64" s="119"/>
      <c r="F64" s="119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19"/>
      <c r="D65" s="138"/>
      <c r="E65" s="119"/>
      <c r="F65" s="119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19"/>
      <c r="D66" s="138"/>
      <c r="E66" s="119"/>
      <c r="F66" s="119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19"/>
      <c r="D67" s="138"/>
      <c r="E67" s="119"/>
      <c r="F67" s="119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19"/>
      <c r="D68" s="138"/>
      <c r="E68" s="119"/>
      <c r="F68" s="119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19"/>
      <c r="D69" s="138"/>
      <c r="E69" s="119"/>
      <c r="F69" s="119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19"/>
      <c r="D70" s="138"/>
      <c r="E70" s="119"/>
      <c r="F70" s="119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19"/>
      <c r="D71" s="138"/>
      <c r="E71" s="119"/>
      <c r="F71" s="119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19"/>
      <c r="D72" s="138"/>
      <c r="E72" s="119"/>
      <c r="F72" s="119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19"/>
      <c r="D73" s="138"/>
      <c r="E73" s="119"/>
      <c r="F73" s="119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19"/>
      <c r="D74" s="138"/>
      <c r="E74" s="119"/>
      <c r="F74" s="119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19"/>
      <c r="D75" s="138"/>
      <c r="E75" s="119"/>
      <c r="F75" s="119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19"/>
      <c r="D76" s="138"/>
      <c r="E76" s="119"/>
      <c r="F76" s="119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19"/>
      <c r="D77" s="138"/>
      <c r="E77" s="119"/>
      <c r="F77" s="119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19"/>
      <c r="D78" s="138"/>
      <c r="E78" s="119"/>
      <c r="F78" s="119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19"/>
      <c r="D79" s="138"/>
      <c r="E79" s="119"/>
      <c r="F79" s="119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19"/>
      <c r="D80" s="138"/>
      <c r="E80" s="119"/>
      <c r="F80" s="119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19"/>
      <c r="D81" s="138"/>
      <c r="E81" s="119"/>
      <c r="F81" s="119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19"/>
      <c r="D82" s="138"/>
      <c r="E82" s="119"/>
      <c r="F82" s="119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19"/>
      <c r="D83" s="138"/>
      <c r="E83" s="119"/>
      <c r="F83" s="119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19"/>
      <c r="D84" s="138"/>
      <c r="E84" s="119"/>
      <c r="F84" s="119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19"/>
      <c r="D85" s="138"/>
      <c r="E85" s="119"/>
      <c r="F85" s="119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19"/>
      <c r="D86" s="138"/>
      <c r="E86" s="119"/>
      <c r="F86" s="119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19"/>
      <c r="D87" s="138"/>
      <c r="E87" s="119"/>
      <c r="F87" s="119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19"/>
      <c r="D88" s="138"/>
      <c r="E88" s="119"/>
      <c r="F88" s="119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19"/>
      <c r="D89" s="138"/>
      <c r="E89" s="119"/>
      <c r="F89" s="119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19"/>
      <c r="D90" s="138"/>
      <c r="E90" s="119"/>
      <c r="F90" s="119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19"/>
      <c r="D91" s="138"/>
      <c r="E91" s="119"/>
      <c r="F91" s="119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19"/>
      <c r="D92" s="138"/>
      <c r="E92" s="119"/>
      <c r="F92" s="119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19"/>
      <c r="D93" s="138"/>
      <c r="E93" s="119"/>
      <c r="F93" s="119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19"/>
      <c r="D94" s="138"/>
      <c r="E94" s="119"/>
      <c r="F94" s="119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19"/>
      <c r="D95" s="138"/>
      <c r="E95" s="119"/>
      <c r="F95" s="119"/>
      <c r="G95" s="15"/>
      <c r="H95" s="15"/>
      <c r="I95" s="10"/>
      <c r="J95" s="10"/>
      <c r="K95" s="10"/>
      <c r="L95" s="10"/>
      <c r="M95" s="10"/>
      <c r="N95" s="16"/>
      <c r="O95" s="16"/>
      <c r="P95" s="16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</sheetData>
  <sheetProtection algorithmName="SHA-512" hashValue="xNVNcrWp/EbwlKxz9GsXg6+euFDyA35id9UVwS9AroCMJNhNtzkKRng8vh8VegL+1qpUfu1f8EwwABo2iH6Auw==" saltValue="CDUcA0DP7Ekhs/6A/5pDPQ==" spinCount="100000" sheet="1" objects="1" scenarios="1"/>
  <mergeCells count="16">
    <mergeCell ref="B16:G16"/>
    <mergeCell ref="R15:T15"/>
    <mergeCell ref="R14:T14"/>
    <mergeCell ref="B14:G14"/>
    <mergeCell ref="B15:H15"/>
    <mergeCell ref="V7:V10"/>
    <mergeCell ref="U7:U10"/>
    <mergeCell ref="B1:D1"/>
    <mergeCell ref="G5:H5"/>
    <mergeCell ref="I7:I10"/>
    <mergeCell ref="L7:L10"/>
    <mergeCell ref="J7:J10"/>
    <mergeCell ref="K7:K10"/>
    <mergeCell ref="M7:M10"/>
    <mergeCell ref="N7:N10"/>
    <mergeCell ref="O7:O10"/>
  </mergeCells>
  <phoneticPr fontId="28" type="noConversion"/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2025-09-29T05:53:55Z</cp:lastPrinted>
  <dcterms:created xsi:type="dcterms:W3CDTF">2014-03-05T12:43:32Z</dcterms:created>
  <dcterms:modified xsi:type="dcterms:W3CDTF">2025-09-29T08:27:47Z</dcterms:modified>
</cp:coreProperties>
</file>